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730" windowHeight="9645"/>
  </bookViews>
  <sheets>
    <sheet name="1030_60c02060dbc4d" sheetId="1" r:id="rId1"/>
  </sheets>
  <definedNames>
    <definedName name="_xlnm._FilterDatabase" localSheetId="0" hidden="1">'1030_60c02060dbc4d'!$A$3:$E$3</definedName>
    <definedName name="_xlnm.Print_Titles" localSheetId="0">'1030_60c02060dbc4d'!$2:$3</definedName>
  </definedNames>
  <calcPr calcId="124519"/>
</workbook>
</file>

<file path=xl/calcChain.xml><?xml version="1.0" encoding="utf-8"?>
<calcChain xmlns="http://schemas.openxmlformats.org/spreadsheetml/2006/main">
  <c r="F6" i="1"/>
  <c r="F5"/>
  <c r="F9"/>
  <c r="F7"/>
  <c r="F8"/>
  <c r="F10"/>
  <c r="F12"/>
  <c r="F11"/>
  <c r="F14"/>
  <c r="F13"/>
  <c r="F15"/>
  <c r="F17"/>
  <c r="F16"/>
  <c r="F18"/>
  <c r="F19"/>
  <c r="F20"/>
  <c r="F21"/>
  <c r="F23"/>
  <c r="F22"/>
  <c r="F24"/>
  <c r="F27"/>
  <c r="F25"/>
  <c r="F26"/>
  <c r="F28"/>
  <c r="F29"/>
  <c r="F30"/>
  <c r="F32"/>
  <c r="F31"/>
  <c r="F33"/>
  <c r="F35"/>
  <c r="F36"/>
  <c r="F34"/>
  <c r="F4"/>
  <c r="C5"/>
  <c r="C6"/>
  <c r="C4"/>
  <c r="C35"/>
  <c r="C34"/>
  <c r="C30"/>
  <c r="C9"/>
  <c r="C7"/>
  <c r="C23"/>
  <c r="C33"/>
  <c r="C11"/>
  <c r="C25"/>
  <c r="C28"/>
  <c r="C12"/>
  <c r="C36"/>
  <c r="C31"/>
  <c r="C14"/>
  <c r="C10"/>
  <c r="C8"/>
  <c r="C21"/>
  <c r="C22"/>
  <c r="C16"/>
  <c r="C17"/>
  <c r="C20"/>
  <c r="C24"/>
  <c r="C13"/>
  <c r="C26"/>
  <c r="C15"/>
  <c r="C32"/>
  <c r="C18"/>
  <c r="C27"/>
  <c r="C29"/>
  <c r="C19"/>
</calcChain>
</file>

<file path=xl/sharedStrings.xml><?xml version="1.0" encoding="utf-8"?>
<sst xmlns="http://schemas.openxmlformats.org/spreadsheetml/2006/main" count="54" uniqueCount="22">
  <si>
    <t>报考岗位</t>
  </si>
  <si>
    <t>准考证号</t>
  </si>
  <si>
    <t>02_公证员</t>
  </si>
  <si>
    <t>09_办事员</t>
  </si>
  <si>
    <t>01_助理经济师</t>
  </si>
  <si>
    <t>11_助理工程师</t>
  </si>
  <si>
    <t>04_助理会计师</t>
  </si>
  <si>
    <t>03_助理工程师</t>
  </si>
  <si>
    <t>08_助理会计师</t>
  </si>
  <si>
    <t>07_助理会计师</t>
  </si>
  <si>
    <t>05_助理会计师</t>
  </si>
  <si>
    <t>06_助理会计师</t>
  </si>
  <si>
    <t>10_助理工程师</t>
  </si>
  <si>
    <t>岗位内排名</t>
    <phoneticPr fontId="2" type="noConversion"/>
  </si>
  <si>
    <t>序号</t>
    <phoneticPr fontId="2" type="noConversion"/>
  </si>
  <si>
    <t>笔试成绩</t>
    <phoneticPr fontId="2" type="noConversion"/>
  </si>
  <si>
    <t>2021年如皋市部分事业单位公开招聘工作人员总成绩及进入体检人员</t>
    <phoneticPr fontId="2" type="noConversion"/>
  </si>
  <si>
    <t>面试成绩</t>
    <phoneticPr fontId="2" type="noConversion"/>
  </si>
  <si>
    <t>总成绩</t>
    <phoneticPr fontId="2" type="noConversion"/>
  </si>
  <si>
    <t>是否进入体检</t>
    <phoneticPr fontId="2" type="noConversion"/>
  </si>
  <si>
    <t>是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</si>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</sst>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indexed="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tabSelected="1" topLeftCell="A10" workbookViewId="0">
      <selection activeCell="K3" sqref="K3"/>
    </sheetView>
  </sheetViews>
  <sheetFormatPr defaultColWidth="8.875" defaultRowHeight="15" customHeight="1"/>
  <cols>
    <col min="1" max="1" width="8" style="1" customWidth="1"/>
    <col min="2" max="2" width="17.625" style="1" customWidth="1"/>
    <col min="3" max="3" width="16.25" style="1" customWidth="1"/>
    <col min="4" max="4" width="9.625" style="1" customWidth="1"/>
    <col min="5" max="5" width="10.125" style="6" customWidth="1"/>
    <col min="6" max="6" width="8.375" style="6" customWidth="1"/>
    <col min="7" max="7" width="12" style="1" customWidth="1"/>
    <col min="8" max="8" width="15.75" style="1" customWidth="1"/>
    <col min="9" max="16384" width="8.875" style="1"/>
  </cols>
  <sheetData>
    <row r="1" spans="1:8" ht="25.5" customHeight="1">
      <c r="A1" s="9" t="s">
        <v>21</v>
      </c>
    </row>
    <row r="2" spans="1:8" ht="34.15" customHeight="1">
      <c r="A2" s="7" t="s">
        <v>16</v>
      </c>
      <c r="B2" s="7"/>
      <c r="C2" s="7"/>
      <c r="D2" s="7"/>
      <c r="E2" s="7"/>
      <c r="F2" s="7"/>
      <c r="G2" s="7"/>
      <c r="H2" s="8"/>
    </row>
    <row r="3" spans="1:8" ht="43.5" customHeight="1">
      <c r="A3" s="2" t="s">
        <v>14</v>
      </c>
      <c r="B3" s="2" t="s">
        <v>0</v>
      </c>
      <c r="C3" s="2" t="s">
        <v>1</v>
      </c>
      <c r="D3" s="3" t="s">
        <v>15</v>
      </c>
      <c r="E3" s="4" t="s">
        <v>17</v>
      </c>
      <c r="F3" s="4" t="s">
        <v>18</v>
      </c>
      <c r="G3" s="3" t="s">
        <v>13</v>
      </c>
      <c r="H3" s="3" t="s">
        <v>19</v>
      </c>
    </row>
    <row r="4" spans="1:8" ht="21.95" customHeight="1">
      <c r="A4" s="2">
        <v>1</v>
      </c>
      <c r="B4" s="2" t="s">
        <v>4</v>
      </c>
      <c r="C4" s="2" t="str">
        <f>"21003012403"</f>
        <v>21003012403</v>
      </c>
      <c r="D4" s="2">
        <v>85.5</v>
      </c>
      <c r="E4" s="5">
        <v>71.5</v>
      </c>
      <c r="F4" s="5">
        <f t="shared" ref="F4:F36" si="0">D4*0.5+E4*0.5</f>
        <v>78.5</v>
      </c>
      <c r="G4" s="2">
        <v>1</v>
      </c>
      <c r="H4" s="2" t="s">
        <v>20</v>
      </c>
    </row>
    <row r="5" spans="1:8" ht="21.95" customHeight="1">
      <c r="A5" s="2">
        <v>2</v>
      </c>
      <c r="B5" s="2" t="s">
        <v>4</v>
      </c>
      <c r="C5" s="2" t="str">
        <f>"21003012315"</f>
        <v>21003012315</v>
      </c>
      <c r="D5" s="2">
        <v>82.3</v>
      </c>
      <c r="E5" s="5">
        <v>72.3</v>
      </c>
      <c r="F5" s="5">
        <f t="shared" si="0"/>
        <v>77.3</v>
      </c>
      <c r="G5" s="2">
        <v>2</v>
      </c>
      <c r="H5" s="2"/>
    </row>
    <row r="6" spans="1:8" ht="21.95" customHeight="1">
      <c r="A6" s="2">
        <v>3</v>
      </c>
      <c r="B6" s="2" t="s">
        <v>4</v>
      </c>
      <c r="C6" s="2" t="str">
        <f>"21003011921"</f>
        <v>21003011921</v>
      </c>
      <c r="D6" s="2">
        <v>82.7</v>
      </c>
      <c r="E6" s="5">
        <v>70.98</v>
      </c>
      <c r="F6" s="5">
        <f t="shared" si="0"/>
        <v>76.84</v>
      </c>
      <c r="G6" s="2">
        <v>3</v>
      </c>
      <c r="H6" s="2"/>
    </row>
    <row r="7" spans="1:8" ht="21.95" customHeight="1">
      <c r="A7" s="2">
        <v>4</v>
      </c>
      <c r="B7" s="2" t="s">
        <v>2</v>
      </c>
      <c r="C7" s="2" t="str">
        <f>"21003012430"</f>
        <v>21003012430</v>
      </c>
      <c r="D7" s="2">
        <v>87.5</v>
      </c>
      <c r="E7" s="5">
        <v>74.56</v>
      </c>
      <c r="F7" s="5">
        <f t="shared" si="0"/>
        <v>81.03</v>
      </c>
      <c r="G7" s="2">
        <v>1</v>
      </c>
      <c r="H7" s="2" t="s">
        <v>20</v>
      </c>
    </row>
    <row r="8" spans="1:8" ht="21.95" customHeight="1">
      <c r="A8" s="2">
        <v>5</v>
      </c>
      <c r="B8" s="2" t="s">
        <v>2</v>
      </c>
      <c r="C8" s="2" t="str">
        <f>"21003011914"</f>
        <v>21003011914</v>
      </c>
      <c r="D8" s="2">
        <v>87</v>
      </c>
      <c r="E8" s="5">
        <v>70.94</v>
      </c>
      <c r="F8" s="5">
        <f t="shared" si="0"/>
        <v>78.97</v>
      </c>
      <c r="G8" s="2">
        <v>2</v>
      </c>
      <c r="H8" s="2"/>
    </row>
    <row r="9" spans="1:8" ht="21.95" customHeight="1">
      <c r="A9" s="2">
        <v>6</v>
      </c>
      <c r="B9" s="2" t="s">
        <v>2</v>
      </c>
      <c r="C9" s="2" t="str">
        <f>"21003012216"</f>
        <v>21003012216</v>
      </c>
      <c r="D9" s="2">
        <v>88.3</v>
      </c>
      <c r="E9" s="5">
        <v>67.400000000000006</v>
      </c>
      <c r="F9" s="5">
        <f t="shared" si="0"/>
        <v>77.849999999999994</v>
      </c>
      <c r="G9" s="2">
        <v>3</v>
      </c>
      <c r="H9" s="2"/>
    </row>
    <row r="10" spans="1:8" ht="21.95" customHeight="1">
      <c r="A10" s="2">
        <v>7</v>
      </c>
      <c r="B10" s="2" t="s">
        <v>7</v>
      </c>
      <c r="C10" s="2" t="str">
        <f>"21003011301"</f>
        <v>21003011301</v>
      </c>
      <c r="D10" s="2">
        <v>63.1</v>
      </c>
      <c r="E10" s="5">
        <v>73.66</v>
      </c>
      <c r="F10" s="5">
        <f t="shared" si="0"/>
        <v>68.38</v>
      </c>
      <c r="G10" s="2">
        <v>1</v>
      </c>
      <c r="H10" s="2" t="s">
        <v>20</v>
      </c>
    </row>
    <row r="11" spans="1:8" ht="21.95" customHeight="1">
      <c r="A11" s="2">
        <v>8</v>
      </c>
      <c r="B11" s="2" t="s">
        <v>7</v>
      </c>
      <c r="C11" s="2" t="str">
        <f>"21003013310"</f>
        <v>21003013310</v>
      </c>
      <c r="D11" s="2">
        <v>58.9</v>
      </c>
      <c r="E11" s="5">
        <v>72.36</v>
      </c>
      <c r="F11" s="5">
        <f t="shared" si="0"/>
        <v>65.63</v>
      </c>
      <c r="G11" s="2">
        <v>2</v>
      </c>
      <c r="H11" s="2"/>
    </row>
    <row r="12" spans="1:8" ht="21.95" customHeight="1">
      <c r="A12" s="2">
        <v>9</v>
      </c>
      <c r="B12" s="2" t="s">
        <v>7</v>
      </c>
      <c r="C12" s="2" t="str">
        <f>"21003011726"</f>
        <v>21003011726</v>
      </c>
      <c r="D12" s="2">
        <v>60.7</v>
      </c>
      <c r="E12" s="5">
        <v>0</v>
      </c>
      <c r="F12" s="5">
        <f t="shared" si="0"/>
        <v>30.35</v>
      </c>
      <c r="G12" s="2">
        <v>3</v>
      </c>
      <c r="H12" s="2"/>
    </row>
    <row r="13" spans="1:8" ht="21.95" customHeight="1">
      <c r="A13" s="2">
        <v>10</v>
      </c>
      <c r="B13" s="2" t="s">
        <v>6</v>
      </c>
      <c r="C13" s="2" t="str">
        <f>"21003012629"</f>
        <v>21003012629</v>
      </c>
      <c r="D13" s="2">
        <v>59.3</v>
      </c>
      <c r="E13" s="5">
        <v>76.44</v>
      </c>
      <c r="F13" s="5">
        <f t="shared" si="0"/>
        <v>67.87</v>
      </c>
      <c r="G13" s="2">
        <v>1</v>
      </c>
      <c r="H13" s="2" t="s">
        <v>20</v>
      </c>
    </row>
    <row r="14" spans="1:8" ht="21.95" customHeight="1">
      <c r="A14" s="2">
        <v>11</v>
      </c>
      <c r="B14" s="2" t="s">
        <v>6</v>
      </c>
      <c r="C14" s="2" t="str">
        <f>"21003012907"</f>
        <v>21003012907</v>
      </c>
      <c r="D14" s="2">
        <v>62.3</v>
      </c>
      <c r="E14" s="5">
        <v>71.06</v>
      </c>
      <c r="F14" s="5">
        <f t="shared" si="0"/>
        <v>66.680000000000007</v>
      </c>
      <c r="G14" s="2">
        <v>2</v>
      </c>
      <c r="H14" s="2"/>
    </row>
    <row r="15" spans="1:8" ht="21.95" customHeight="1">
      <c r="A15" s="2">
        <v>12</v>
      </c>
      <c r="B15" s="2" t="s">
        <v>6</v>
      </c>
      <c r="C15" s="2" t="str">
        <f>"21003012506"</f>
        <v>21003012506</v>
      </c>
      <c r="D15" s="2">
        <v>57.9</v>
      </c>
      <c r="E15" s="5">
        <v>70.72</v>
      </c>
      <c r="F15" s="5">
        <f t="shared" si="0"/>
        <v>64.31</v>
      </c>
      <c r="G15" s="2">
        <v>3</v>
      </c>
      <c r="H15" s="2"/>
    </row>
    <row r="16" spans="1:8" ht="21.95" customHeight="1">
      <c r="A16" s="2">
        <v>13</v>
      </c>
      <c r="B16" s="2" t="s">
        <v>10</v>
      </c>
      <c r="C16" s="2" t="str">
        <f>"21003012527"</f>
        <v>21003012527</v>
      </c>
      <c r="D16" s="2">
        <v>60.3</v>
      </c>
      <c r="E16" s="5">
        <v>77.56</v>
      </c>
      <c r="F16" s="5">
        <f t="shared" si="0"/>
        <v>68.930000000000007</v>
      </c>
      <c r="G16" s="2">
        <v>1</v>
      </c>
      <c r="H16" s="2" t="s">
        <v>20</v>
      </c>
    </row>
    <row r="17" spans="1:8" ht="21.95" customHeight="1">
      <c r="A17" s="2">
        <v>14</v>
      </c>
      <c r="B17" s="2" t="s">
        <v>10</v>
      </c>
      <c r="C17" s="2" t="str">
        <f>"21003013123"</f>
        <v>21003013123</v>
      </c>
      <c r="D17" s="2">
        <v>63.7</v>
      </c>
      <c r="E17" s="5">
        <v>65.88</v>
      </c>
      <c r="F17" s="5">
        <f t="shared" si="0"/>
        <v>64.789999999999992</v>
      </c>
      <c r="G17" s="2">
        <v>2</v>
      </c>
      <c r="H17" s="2"/>
    </row>
    <row r="18" spans="1:8" ht="21.95" customHeight="1">
      <c r="A18" s="2">
        <v>15</v>
      </c>
      <c r="B18" s="2" t="s">
        <v>10</v>
      </c>
      <c r="C18" s="2" t="str">
        <f>"21003012809"</f>
        <v>21003012809</v>
      </c>
      <c r="D18" s="2">
        <v>60.1</v>
      </c>
      <c r="E18" s="5">
        <v>67.38</v>
      </c>
      <c r="F18" s="5">
        <f t="shared" si="0"/>
        <v>63.739999999999995</v>
      </c>
      <c r="G18" s="2">
        <v>3</v>
      </c>
      <c r="H18" s="2"/>
    </row>
    <row r="19" spans="1:8" ht="21.95" customHeight="1">
      <c r="A19" s="2">
        <v>16</v>
      </c>
      <c r="B19" s="2" t="s">
        <v>11</v>
      </c>
      <c r="C19" s="2" t="str">
        <f>"21003012726"</f>
        <v>21003012726</v>
      </c>
      <c r="D19" s="2">
        <v>64.7</v>
      </c>
      <c r="E19" s="5">
        <v>73.06</v>
      </c>
      <c r="F19" s="5">
        <f t="shared" si="0"/>
        <v>68.88</v>
      </c>
      <c r="G19" s="2">
        <v>1</v>
      </c>
      <c r="H19" s="2" t="s">
        <v>20</v>
      </c>
    </row>
    <row r="20" spans="1:8" ht="21.95" customHeight="1">
      <c r="A20" s="2">
        <v>17</v>
      </c>
      <c r="B20" s="2" t="s">
        <v>11</v>
      </c>
      <c r="C20" s="2" t="str">
        <f>"21003012510"</f>
        <v>21003012510</v>
      </c>
      <c r="D20" s="2">
        <v>63.5</v>
      </c>
      <c r="E20" s="5">
        <v>74</v>
      </c>
      <c r="F20" s="5">
        <f t="shared" si="0"/>
        <v>68.75</v>
      </c>
      <c r="G20" s="2">
        <v>2</v>
      </c>
      <c r="H20" s="2"/>
    </row>
    <row r="21" spans="1:8" ht="21.95" customHeight="1">
      <c r="A21" s="2">
        <v>18</v>
      </c>
      <c r="B21" s="2" t="s">
        <v>11</v>
      </c>
      <c r="C21" s="2" t="str">
        <f>"21003012903"</f>
        <v>21003012903</v>
      </c>
      <c r="D21" s="2">
        <v>59</v>
      </c>
      <c r="E21" s="5">
        <v>74.92</v>
      </c>
      <c r="F21" s="5">
        <f t="shared" si="0"/>
        <v>66.960000000000008</v>
      </c>
      <c r="G21" s="2">
        <v>3</v>
      </c>
      <c r="H21" s="2"/>
    </row>
    <row r="22" spans="1:8" ht="21.95" customHeight="1">
      <c r="A22" s="2">
        <v>19</v>
      </c>
      <c r="B22" s="2" t="s">
        <v>9</v>
      </c>
      <c r="C22" s="2" t="str">
        <f>"21003013120"</f>
        <v>21003013120</v>
      </c>
      <c r="D22" s="2">
        <v>65.599999999999994</v>
      </c>
      <c r="E22" s="5">
        <v>72.14</v>
      </c>
      <c r="F22" s="5">
        <f t="shared" si="0"/>
        <v>68.87</v>
      </c>
      <c r="G22" s="2">
        <v>1</v>
      </c>
      <c r="H22" s="2" t="s">
        <v>20</v>
      </c>
    </row>
    <row r="23" spans="1:8" ht="21.95" customHeight="1">
      <c r="A23" s="2">
        <v>20</v>
      </c>
      <c r="B23" s="2" t="s">
        <v>9</v>
      </c>
      <c r="C23" s="2" t="str">
        <f>"21003012502"</f>
        <v>21003012502</v>
      </c>
      <c r="D23" s="2">
        <v>67.7</v>
      </c>
      <c r="E23" s="5">
        <v>68.180000000000007</v>
      </c>
      <c r="F23" s="5">
        <f t="shared" si="0"/>
        <v>67.94</v>
      </c>
      <c r="G23" s="2">
        <v>2</v>
      </c>
      <c r="H23" s="2"/>
    </row>
    <row r="24" spans="1:8" ht="21.95" customHeight="1">
      <c r="A24" s="2">
        <v>21</v>
      </c>
      <c r="B24" s="2" t="s">
        <v>9</v>
      </c>
      <c r="C24" s="2" t="str">
        <f>"21003012628"</f>
        <v>21003012628</v>
      </c>
      <c r="D24" s="2">
        <v>61.8</v>
      </c>
      <c r="E24" s="5">
        <v>70.58</v>
      </c>
      <c r="F24" s="5">
        <f t="shared" si="0"/>
        <v>66.19</v>
      </c>
      <c r="G24" s="2">
        <v>3</v>
      </c>
      <c r="H24" s="2"/>
    </row>
    <row r="25" spans="1:8" ht="21.95" customHeight="1">
      <c r="A25" s="2">
        <v>22</v>
      </c>
      <c r="B25" s="2" t="s">
        <v>8</v>
      </c>
      <c r="C25" s="2" t="str">
        <f>"21003012902"</f>
        <v>21003012902</v>
      </c>
      <c r="D25" s="2">
        <v>58</v>
      </c>
      <c r="E25" s="5">
        <v>72.680000000000007</v>
      </c>
      <c r="F25" s="5">
        <f t="shared" si="0"/>
        <v>65.34</v>
      </c>
      <c r="G25" s="2">
        <v>1</v>
      </c>
      <c r="H25" s="2" t="s">
        <v>20</v>
      </c>
    </row>
    <row r="26" spans="1:8" ht="21.95" customHeight="1">
      <c r="A26" s="2">
        <v>23</v>
      </c>
      <c r="B26" s="2" t="s">
        <v>8</v>
      </c>
      <c r="C26" s="2" t="str">
        <f>"21003012719"</f>
        <v>21003012719</v>
      </c>
      <c r="D26" s="2">
        <v>57</v>
      </c>
      <c r="E26" s="5">
        <v>70.099999999999994</v>
      </c>
      <c r="F26" s="5">
        <f t="shared" si="0"/>
        <v>63.55</v>
      </c>
      <c r="G26" s="2">
        <v>2</v>
      </c>
      <c r="H26" s="2"/>
    </row>
    <row r="27" spans="1:8" ht="21.95" customHeight="1">
      <c r="A27" s="2">
        <v>24</v>
      </c>
      <c r="B27" s="2" t="s">
        <v>8</v>
      </c>
      <c r="C27" s="2" t="str">
        <f>"21003012711"</f>
        <v>21003012711</v>
      </c>
      <c r="D27" s="2">
        <v>58.3</v>
      </c>
      <c r="E27" s="5">
        <v>68.38</v>
      </c>
      <c r="F27" s="5">
        <f t="shared" si="0"/>
        <v>63.339999999999996</v>
      </c>
      <c r="G27" s="2">
        <v>3</v>
      </c>
      <c r="H27" s="2"/>
    </row>
    <row r="28" spans="1:8" ht="21.95" customHeight="1">
      <c r="A28" s="2">
        <v>25</v>
      </c>
      <c r="B28" s="2" t="s">
        <v>3</v>
      </c>
      <c r="C28" s="2" t="str">
        <f>"21003010904"</f>
        <v>21003010904</v>
      </c>
      <c r="D28" s="2">
        <v>84.9</v>
      </c>
      <c r="E28" s="5">
        <v>79.66</v>
      </c>
      <c r="F28" s="5">
        <f t="shared" si="0"/>
        <v>82.28</v>
      </c>
      <c r="G28" s="2">
        <v>1</v>
      </c>
      <c r="H28" s="2" t="s">
        <v>20</v>
      </c>
    </row>
    <row r="29" spans="1:8" ht="21.95" customHeight="1">
      <c r="A29" s="2">
        <v>26</v>
      </c>
      <c r="B29" s="2" t="s">
        <v>3</v>
      </c>
      <c r="C29" s="2" t="str">
        <f>"21003010415"</f>
        <v>21003010415</v>
      </c>
      <c r="D29" s="2">
        <v>84.3</v>
      </c>
      <c r="E29" s="5">
        <v>73.900000000000006</v>
      </c>
      <c r="F29" s="5">
        <f t="shared" si="0"/>
        <v>79.099999999999994</v>
      </c>
      <c r="G29" s="2">
        <v>2</v>
      </c>
      <c r="H29" s="2"/>
    </row>
    <row r="30" spans="1:8" ht="21.95" customHeight="1">
      <c r="A30" s="2">
        <v>27</v>
      </c>
      <c r="B30" s="2" t="s">
        <v>3</v>
      </c>
      <c r="C30" s="2" t="str">
        <f>"21003010608"</f>
        <v>21003010608</v>
      </c>
      <c r="D30" s="2">
        <v>83.4</v>
      </c>
      <c r="E30" s="5">
        <v>74.44</v>
      </c>
      <c r="F30" s="5">
        <f t="shared" si="0"/>
        <v>78.92</v>
      </c>
      <c r="G30" s="2">
        <v>3</v>
      </c>
      <c r="H30" s="2"/>
    </row>
    <row r="31" spans="1:8" ht="21.95" customHeight="1">
      <c r="A31" s="2">
        <v>28</v>
      </c>
      <c r="B31" s="2" t="s">
        <v>12</v>
      </c>
      <c r="C31" s="2" t="str">
        <f>"21003010917"</f>
        <v>21003010917</v>
      </c>
      <c r="D31" s="2">
        <v>70.599999999999994</v>
      </c>
      <c r="E31" s="5">
        <v>75.06</v>
      </c>
      <c r="F31" s="5">
        <f t="shared" si="0"/>
        <v>72.83</v>
      </c>
      <c r="G31" s="2">
        <v>1</v>
      </c>
      <c r="H31" s="2" t="s">
        <v>20</v>
      </c>
    </row>
    <row r="32" spans="1:8" ht="21.95" customHeight="1">
      <c r="A32" s="2">
        <v>29</v>
      </c>
      <c r="B32" s="2" t="s">
        <v>12</v>
      </c>
      <c r="C32" s="2" t="str">
        <f>"21003010319"</f>
        <v>21003010319</v>
      </c>
      <c r="D32" s="2">
        <v>71.099999999999994</v>
      </c>
      <c r="E32" s="5">
        <v>72.180000000000007</v>
      </c>
      <c r="F32" s="5">
        <f t="shared" si="0"/>
        <v>71.64</v>
      </c>
      <c r="G32" s="2">
        <v>2</v>
      </c>
      <c r="H32" s="2"/>
    </row>
    <row r="33" spans="1:8" ht="21.95" customHeight="1">
      <c r="A33" s="2">
        <v>30</v>
      </c>
      <c r="B33" s="2" t="s">
        <v>12</v>
      </c>
      <c r="C33" s="2" t="str">
        <f>"21003010120"</f>
        <v>21003010120</v>
      </c>
      <c r="D33" s="2">
        <v>70.2</v>
      </c>
      <c r="E33" s="5">
        <v>71.8</v>
      </c>
      <c r="F33" s="5">
        <f t="shared" si="0"/>
        <v>71</v>
      </c>
      <c r="G33" s="2">
        <v>3</v>
      </c>
      <c r="H33" s="2"/>
    </row>
    <row r="34" spans="1:8" ht="21.95" customHeight="1">
      <c r="A34" s="2">
        <v>31</v>
      </c>
      <c r="B34" s="2" t="s">
        <v>5</v>
      </c>
      <c r="C34" s="2" t="str">
        <f>"21003011710"</f>
        <v>21003011710</v>
      </c>
      <c r="D34" s="2">
        <v>71.2</v>
      </c>
      <c r="E34" s="5">
        <v>76.040000000000006</v>
      </c>
      <c r="F34" s="5">
        <f t="shared" si="0"/>
        <v>73.62</v>
      </c>
      <c r="G34" s="2">
        <v>1</v>
      </c>
      <c r="H34" s="2" t="s">
        <v>20</v>
      </c>
    </row>
    <row r="35" spans="1:8" ht="21.95" customHeight="1">
      <c r="A35" s="2">
        <v>32</v>
      </c>
      <c r="B35" s="2" t="s">
        <v>5</v>
      </c>
      <c r="C35" s="2" t="str">
        <f>"21003011713"</f>
        <v>21003011713</v>
      </c>
      <c r="D35" s="2">
        <v>74.3</v>
      </c>
      <c r="E35" s="5">
        <v>70.040000000000006</v>
      </c>
      <c r="F35" s="5">
        <f t="shared" si="0"/>
        <v>72.17</v>
      </c>
      <c r="G35" s="2">
        <v>2</v>
      </c>
      <c r="H35" s="2"/>
    </row>
    <row r="36" spans="1:8" ht="21.95" customHeight="1">
      <c r="A36" s="2">
        <v>33</v>
      </c>
      <c r="B36" s="2" t="s">
        <v>5</v>
      </c>
      <c r="C36" s="2" t="str">
        <f>"21003011810"</f>
        <v>21003011810</v>
      </c>
      <c r="D36" s="2">
        <v>71.599999999999994</v>
      </c>
      <c r="E36" s="5">
        <v>71.540000000000006</v>
      </c>
      <c r="F36" s="5">
        <f t="shared" si="0"/>
        <v>71.569999999999993</v>
      </c>
      <c r="G36" s="2">
        <v>3</v>
      </c>
      <c r="H36" s="2"/>
    </row>
  </sheetData>
  <mergeCells count="1">
    <mergeCell ref="A2:H2"/>
  </mergeCells>
  <phoneticPr fontId="2" type="noConversion"/>
  <pageMargins left="0.70866141732283472" right="0.70866141732283472" top="0.35433070866141736" bottom="0.15748031496062992" header="0.31496062992125984" footer="0.31496062992125984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1030_60c02060dbc4d</vt:lpstr>
      <vt:lpstr>'1030_60c02060dbc4d'!Print_Titles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2021-06-28T01:25:54Z</cp:lastPrinted>
  <dcterms:created xsi:type="dcterms:W3CDTF">2021-06-09T02:01:39Z</dcterms:created>
  <dcterms:modified xsi:type="dcterms:W3CDTF">2021-06-28T01:26:38Z</dcterms:modified>
</cp:coreProperties>
</file>